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Kiirabikeskus\Koolitus &amp; instruktorid\Koolitusaruanded\2024 kvartaalsed aruanded\"/>
    </mc:Choice>
  </mc:AlternateContent>
  <bookViews>
    <workbookView xWindow="0" yWindow="0" windowWidth="28800" windowHeight="12300" tabRatio="700" firstSheet="2" activeTab="2"/>
  </bookViews>
  <sheets>
    <sheet name="sisendid" sheetId="2" state="hidden" r:id="rId1"/>
    <sheet name="sisend" sheetId="4" state="hidden" r:id="rId2"/>
    <sheet name="koolitusaruanne alates 01.04.24" sheetId="3" r:id="rId3"/>
    <sheet name="Sheet1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3" l="1"/>
  <c r="I34" i="3"/>
  <c r="I35" i="3"/>
  <c r="I36" i="3"/>
  <c r="I37" i="3"/>
  <c r="I38" i="3"/>
  <c r="I39" i="3"/>
  <c r="I40" i="3"/>
  <c r="I41" i="3"/>
  <c r="I24" i="3" l="1"/>
  <c r="I25" i="3"/>
  <c r="I26" i="3"/>
  <c r="I27" i="3"/>
  <c r="I28" i="3"/>
  <c r="I29" i="3"/>
  <c r="I30" i="3"/>
  <c r="I31" i="3"/>
  <c r="I32" i="3"/>
  <c r="I23" i="3"/>
  <c r="I42" i="3" l="1"/>
</calcChain>
</file>

<file path=xl/comments1.xml><?xml version="1.0" encoding="utf-8"?>
<comments xmlns="http://schemas.openxmlformats.org/spreadsheetml/2006/main">
  <authors>
    <author>Olga Galaburda</author>
  </authors>
  <commentList>
    <comment ref="D7" authorId="0" shapeId="0">
      <text>
        <r>
          <rPr>
            <sz val="9"/>
            <color indexed="81"/>
            <rFont val="Segoe UI"/>
            <family val="2"/>
            <charset val="186"/>
          </rPr>
          <t xml:space="preserve">Valida lahtrisisesest ripploendist
</t>
        </r>
      </text>
    </comment>
  </commentList>
</comments>
</file>

<file path=xl/sharedStrings.xml><?xml version="1.0" encoding="utf-8"?>
<sst xmlns="http://schemas.openxmlformats.org/spreadsheetml/2006/main" count="252" uniqueCount="114">
  <si>
    <t>Koolituse kestus (tundides)</t>
  </si>
  <si>
    <t>Koolituse läbiviinud asutus</t>
  </si>
  <si>
    <t>Koolituse toimumise kuupäev(ad)</t>
  </si>
  <si>
    <t>Koolituse nimetus</t>
  </si>
  <si>
    <t>Koolituse läbinud töötaja ametikoht</t>
  </si>
  <si>
    <t>Koolituse läbinud töötaja nimi</t>
  </si>
  <si>
    <t>Koolituse läbinud töötaja perekonnanimi</t>
  </si>
  <si>
    <t>Jrk nr</t>
  </si>
  <si>
    <t>arst</t>
  </si>
  <si>
    <t>õde</t>
  </si>
  <si>
    <t>õde-brigaadijuht</t>
  </si>
  <si>
    <t>kiirabitehnik</t>
  </si>
  <si>
    <t>reanimobiiliarst</t>
  </si>
  <si>
    <t>VALIDA</t>
  </si>
  <si>
    <t>SISESTADA</t>
  </si>
  <si>
    <t>Koostaja:</t>
  </si>
  <si>
    <t>(nimi; e-posti aadress; telefon)</t>
  </si>
  <si>
    <t>Kuupäev:</t>
  </si>
  <si>
    <t>KIIRABI PERSONALI KOOLITUSARUANNE</t>
  </si>
  <si>
    <t>Asutuse nimetus:</t>
  </si>
  <si>
    <t>Aruande periood:</t>
  </si>
  <si>
    <t>(kuu, aasta)</t>
  </si>
  <si>
    <t>EM tehnik</t>
  </si>
  <si>
    <t>üliõpilane-brigaadiliige</t>
  </si>
  <si>
    <t>üliõpilane (esmane väljaõpe)</t>
  </si>
  <si>
    <t>Koolituskulu hüvitis (€)</t>
  </si>
  <si>
    <t>VALEM</t>
  </si>
  <si>
    <t>Eesti Haigekassa poolt kiirabi kulumudeli kaudu rahastatud koolitused</t>
  </si>
  <si>
    <t>Terviseameti poolt rahastatud koolitused</t>
  </si>
  <si>
    <t>Kiirabiressursi I tasandi juhtimiskoolitus</t>
  </si>
  <si>
    <t>X</t>
  </si>
  <si>
    <t>brutotasu (€/tund)</t>
  </si>
  <si>
    <t>Koolitustunni maksumus</t>
  </si>
  <si>
    <t>01.01.-31.03.24.</t>
  </si>
  <si>
    <t>01.04.-31.12.24.</t>
  </si>
  <si>
    <t>Kiirabi ressursi juhtimine suurõnnetusel (MIMMS)</t>
  </si>
  <si>
    <t>Maksim Sova</t>
  </si>
  <si>
    <t>Mait Liivapalu</t>
  </si>
  <si>
    <t>Rene Abel</t>
  </si>
  <si>
    <t>Inge Rumberg</t>
  </si>
  <si>
    <t>Svea-Kait Väli</t>
  </si>
  <si>
    <t>Mikhail Bendera</t>
  </si>
  <si>
    <t>Silver Siidirätsep</t>
  </si>
  <si>
    <t>Kadi Kalev</t>
  </si>
  <si>
    <t>Karmela Tennemaa</t>
  </si>
  <si>
    <t>Burt Harrisson Purre</t>
  </si>
  <si>
    <t>Kertu Reimann</t>
  </si>
  <si>
    <t>Raivo Reimann</t>
  </si>
  <si>
    <t>Andrus Remmelgas</t>
  </si>
  <si>
    <t>Heiko Porval</t>
  </si>
  <si>
    <t>Juri Šamajev</t>
  </si>
  <si>
    <t>Ruta Uibo</t>
  </si>
  <si>
    <t>Gert Kutsar</t>
  </si>
  <si>
    <t>Triinu Keskpaik</t>
  </si>
  <si>
    <t>Grete Jeltsov</t>
  </si>
  <si>
    <t>Maksim</t>
  </si>
  <si>
    <t>Mait</t>
  </si>
  <si>
    <t>Rene</t>
  </si>
  <si>
    <t>Inge</t>
  </si>
  <si>
    <t>Mikhail</t>
  </si>
  <si>
    <t>Silver</t>
  </si>
  <si>
    <t>Kadi</t>
  </si>
  <si>
    <t>Karmela</t>
  </si>
  <si>
    <t>Kertu</t>
  </si>
  <si>
    <t>Raivo</t>
  </si>
  <si>
    <t>Andrus</t>
  </si>
  <si>
    <t>Heiko</t>
  </si>
  <si>
    <t>Juri</t>
  </si>
  <si>
    <t>Ruta</t>
  </si>
  <si>
    <t>Gert</t>
  </si>
  <si>
    <t>Triinu</t>
  </si>
  <si>
    <t>Grete</t>
  </si>
  <si>
    <t>Sova</t>
  </si>
  <si>
    <t>Liivapalu</t>
  </si>
  <si>
    <t>Abel</t>
  </si>
  <si>
    <t>Rumberg</t>
  </si>
  <si>
    <t>Väli</t>
  </si>
  <si>
    <t>Bendera</t>
  </si>
  <si>
    <t>Siidirätsep</t>
  </si>
  <si>
    <t>Kalev</t>
  </si>
  <si>
    <t>Tennemaa</t>
  </si>
  <si>
    <t>Purre</t>
  </si>
  <si>
    <t>Reimann</t>
  </si>
  <si>
    <t>Remmelgas</t>
  </si>
  <si>
    <t>Porval</t>
  </si>
  <si>
    <t>Šamajev</t>
  </si>
  <si>
    <t>Uibo</t>
  </si>
  <si>
    <t>Kutsar</t>
  </si>
  <si>
    <t>Keskpaik</t>
  </si>
  <si>
    <t>Jeltsov</t>
  </si>
  <si>
    <t>Svea-Kait</t>
  </si>
  <si>
    <t>Burt Harrisson</t>
  </si>
  <si>
    <t>09.12-10.12.24</t>
  </si>
  <si>
    <t>09.12-10.12.25</t>
  </si>
  <si>
    <t>09.12-10.12.26</t>
  </si>
  <si>
    <t>09.12-10.12.27</t>
  </si>
  <si>
    <t>09.12-10.12.28</t>
  </si>
  <si>
    <t>09.12-10.12.29</t>
  </si>
  <si>
    <t>09.12-10.12.30</t>
  </si>
  <si>
    <t>09.12-10.12.31</t>
  </si>
  <si>
    <t>09.12-10.12.32</t>
  </si>
  <si>
    <t>09.12-10.12.33</t>
  </si>
  <si>
    <t>09.12-10.12.34</t>
  </si>
  <si>
    <t>09.12-10.12.35</t>
  </si>
  <si>
    <t>09.12-10.12.36</t>
  </si>
  <si>
    <t>09.12-10.12.37</t>
  </si>
  <si>
    <t>09.12-10.12.38</t>
  </si>
  <si>
    <t>09.12-10.12.39</t>
  </si>
  <si>
    <t>09.12-10.12.40</t>
  </si>
  <si>
    <t>09.12-10.12.41</t>
  </si>
  <si>
    <t>09.12-10.12.42</t>
  </si>
  <si>
    <t>PERH</t>
  </si>
  <si>
    <t>PERH kiirabikeskus</t>
  </si>
  <si>
    <t>Margus Haiba, margus.haiba@regionaalhaigla.ee, 53239385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</si>
</sst>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color indexed="81"/>
      <name val="Segoe UI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1" fillId="2" borderId="1" xfId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3" fontId="1" fillId="0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4" fontId="1" fillId="0" borderId="0" xfId="1" applyNumberFormat="1" applyFont="1" applyFill="1" applyAlignment="1">
      <alignment horizontal="left" vertical="center"/>
    </xf>
    <xf numFmtId="3" fontId="1" fillId="0" borderId="0" xfId="1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3" fontId="1" fillId="0" borderId="0" xfId="1" applyNumberFormat="1" applyFont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4" fontId="2" fillId="0" borderId="0" xfId="1" applyNumberFormat="1" applyFont="1" applyFill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4" fontId="1" fillId="0" borderId="0" xfId="1" applyNumberFormat="1" applyFont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16" fontId="1" fillId="0" borderId="0" xfId="1" applyNumberFormat="1" applyFont="1" applyFill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3" fontId="1" fillId="0" borderId="0" xfId="1" applyNumberFormat="1" applyFont="1" applyFill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" fillId="0" borderId="1" xfId="1" quotePrefix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14" fontId="0" fillId="0" borderId="0" xfId="0" applyNumberFormat="1"/>
    <xf numFmtId="14" fontId="4" fillId="0" borderId="0" xfId="0" applyNumberFormat="1" applyFont="1" applyAlignment="1">
      <alignment vertical="center"/>
    </xf>
  </cellXfs>
  <cellStyles count="3">
    <cellStyle name="Normal" xfId="0" builtinId="0"/>
    <cellStyle name="Normal_Sheet1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2" sqref="A12"/>
    </sheetView>
  </sheetViews>
  <sheetFormatPr defaultColWidth="9.28515625" defaultRowHeight="12.75" x14ac:dyDescent="0.2"/>
  <cols>
    <col min="1" max="1" width="25.5703125" style="7" customWidth="1"/>
    <col min="2" max="9" width="15.7109375" style="7" customWidth="1"/>
    <col min="10" max="16384" width="9.28515625" style="7"/>
  </cols>
  <sheetData>
    <row r="1" spans="1:1" ht="40.5" customHeight="1" x14ac:dyDescent="0.2">
      <c r="A1" s="2" t="s">
        <v>4</v>
      </c>
    </row>
    <row r="2" spans="1:1" x14ac:dyDescent="0.2">
      <c r="A2" s="8" t="s">
        <v>12</v>
      </c>
    </row>
    <row r="3" spans="1:1" x14ac:dyDescent="0.2">
      <c r="A3" s="8" t="s">
        <v>8</v>
      </c>
    </row>
    <row r="4" spans="1:1" x14ac:dyDescent="0.2">
      <c r="A4" s="8" t="s">
        <v>10</v>
      </c>
    </row>
    <row r="5" spans="1:1" x14ac:dyDescent="0.2">
      <c r="A5" s="8" t="s">
        <v>9</v>
      </c>
    </row>
    <row r="6" spans="1:1" x14ac:dyDescent="0.2">
      <c r="A6" s="8" t="s">
        <v>24</v>
      </c>
    </row>
    <row r="7" spans="1:1" x14ac:dyDescent="0.2">
      <c r="A7" s="8" t="s">
        <v>23</v>
      </c>
    </row>
    <row r="8" spans="1:1" x14ac:dyDescent="0.2">
      <c r="A8" s="8" t="s">
        <v>22</v>
      </c>
    </row>
    <row r="9" spans="1:1" x14ac:dyDescent="0.2">
      <c r="A9" s="8" t="s">
        <v>11</v>
      </c>
    </row>
  </sheetData>
  <sortState ref="A2:A7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J7" sqref="J7"/>
    </sheetView>
  </sheetViews>
  <sheetFormatPr defaultColWidth="9.28515625" defaultRowHeight="15" x14ac:dyDescent="0.25"/>
  <cols>
    <col min="1" max="1" width="28.5703125" style="58" customWidth="1"/>
    <col min="2" max="2" width="12.28515625" style="58" customWidth="1"/>
    <col min="3" max="3" width="12.28515625" style="65" customWidth="1"/>
    <col min="4" max="4" width="12.28515625" style="66" customWidth="1"/>
    <col min="5" max="11" width="12.28515625" style="58" customWidth="1"/>
    <col min="12" max="16384" width="9.28515625" style="58"/>
  </cols>
  <sheetData>
    <row r="1" spans="1:7" ht="30" x14ac:dyDescent="0.25">
      <c r="A1" s="56"/>
      <c r="B1" s="57" t="s">
        <v>33</v>
      </c>
      <c r="C1" s="62" t="s">
        <v>34</v>
      </c>
      <c r="F1" s="57"/>
      <c r="G1" s="57"/>
    </row>
    <row r="2" spans="1:7" ht="30" x14ac:dyDescent="0.25">
      <c r="A2" s="56"/>
      <c r="B2" s="57" t="s">
        <v>31</v>
      </c>
      <c r="C2" s="62" t="s">
        <v>31</v>
      </c>
      <c r="F2" s="57"/>
      <c r="G2" s="57"/>
    </row>
    <row r="3" spans="1:7" x14ac:dyDescent="0.25">
      <c r="A3" s="58" t="s">
        <v>8</v>
      </c>
      <c r="B3" s="63">
        <v>24.674399999999995</v>
      </c>
      <c r="C3" s="63">
        <v>27.14</v>
      </c>
      <c r="F3" s="63"/>
      <c r="G3" s="59"/>
    </row>
    <row r="4" spans="1:7" x14ac:dyDescent="0.25">
      <c r="A4" s="58" t="s">
        <v>12</v>
      </c>
      <c r="B4" s="63">
        <v>24.674399999999995</v>
      </c>
      <c r="C4" s="63">
        <v>27.14</v>
      </c>
      <c r="F4" s="63"/>
      <c r="G4" s="59"/>
    </row>
    <row r="5" spans="1:7" x14ac:dyDescent="0.25">
      <c r="A5" s="58" t="s">
        <v>10</v>
      </c>
      <c r="B5" s="63">
        <v>13.08</v>
      </c>
      <c r="C5" s="63">
        <v>14.4</v>
      </c>
      <c r="F5" s="63"/>
      <c r="G5" s="59"/>
    </row>
    <row r="6" spans="1:7" x14ac:dyDescent="0.25">
      <c r="A6" s="58" t="s">
        <v>9</v>
      </c>
      <c r="B6" s="63">
        <v>13.08</v>
      </c>
      <c r="C6" s="63">
        <v>14.4</v>
      </c>
      <c r="F6" s="63"/>
      <c r="G6" s="59"/>
    </row>
    <row r="7" spans="1:7" x14ac:dyDescent="0.25">
      <c r="A7" s="58" t="s">
        <v>24</v>
      </c>
      <c r="B7" s="63">
        <v>11.28</v>
      </c>
      <c r="C7" s="63">
        <v>12.42</v>
      </c>
      <c r="F7" s="63"/>
      <c r="G7" s="59"/>
    </row>
    <row r="8" spans="1:7" x14ac:dyDescent="0.25">
      <c r="A8" s="58" t="s">
        <v>23</v>
      </c>
      <c r="B8" s="63">
        <v>11.28</v>
      </c>
      <c r="C8" s="63">
        <v>12.42</v>
      </c>
      <c r="F8" s="63"/>
      <c r="G8" s="59"/>
    </row>
    <row r="9" spans="1:7" x14ac:dyDescent="0.25">
      <c r="A9" s="58" t="s">
        <v>11</v>
      </c>
      <c r="B9" s="63">
        <v>10.92</v>
      </c>
      <c r="C9" s="63">
        <v>12</v>
      </c>
      <c r="F9" s="63"/>
      <c r="G9" s="59"/>
    </row>
    <row r="10" spans="1:7" x14ac:dyDescent="0.25">
      <c r="A10" s="58" t="s">
        <v>22</v>
      </c>
      <c r="B10" s="63">
        <v>11.28</v>
      </c>
      <c r="C10" s="63">
        <v>12.42</v>
      </c>
      <c r="F10" s="63"/>
      <c r="G10" s="59"/>
    </row>
    <row r="11" spans="1:7" x14ac:dyDescent="0.25">
      <c r="B11" s="65"/>
      <c r="F11" s="65"/>
    </row>
    <row r="12" spans="1:7" x14ac:dyDescent="0.25">
      <c r="A12" s="60" t="s">
        <v>32</v>
      </c>
      <c r="B12" s="64">
        <v>12</v>
      </c>
      <c r="C12" s="64">
        <v>12</v>
      </c>
      <c r="F12" s="64"/>
      <c r="G12" s="61"/>
    </row>
    <row r="13" spans="1:7" x14ac:dyDescent="0.25">
      <c r="B13" s="65"/>
      <c r="F13" s="6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7"/>
  <sheetViews>
    <sheetView tabSelected="1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E49" sqref="E49"/>
    </sheetView>
  </sheetViews>
  <sheetFormatPr defaultColWidth="9.28515625" defaultRowHeight="12.75" x14ac:dyDescent="0.25"/>
  <cols>
    <col min="1" max="1" width="4.5703125" style="12" bestFit="1" customWidth="1"/>
    <col min="2" max="2" width="13.28515625" style="12" bestFit="1" customWidth="1"/>
    <col min="3" max="3" width="17.5703125" style="12" customWidth="1"/>
    <col min="4" max="4" width="24.7109375" style="12" customWidth="1"/>
    <col min="5" max="5" width="46.28515625" style="12" customWidth="1"/>
    <col min="6" max="6" width="20" style="15" customWidth="1"/>
    <col min="7" max="7" width="22.7109375" style="12" customWidth="1"/>
    <col min="8" max="8" width="14.42578125" style="49" customWidth="1"/>
    <col min="9" max="9" width="14.42578125" style="55" customWidth="1"/>
    <col min="10" max="16384" width="9.28515625" style="12"/>
  </cols>
  <sheetData>
    <row r="1" spans="1:9" s="27" customFormat="1" x14ac:dyDescent="0.25">
      <c r="A1" s="21" t="s">
        <v>18</v>
      </c>
      <c r="B1" s="22"/>
      <c r="C1" s="23"/>
      <c r="D1" s="23"/>
      <c r="E1" s="24"/>
      <c r="F1" s="25"/>
      <c r="G1" s="26"/>
      <c r="H1" s="48"/>
      <c r="I1" s="54"/>
    </row>
    <row r="2" spans="1:9" s="27" customFormat="1" x14ac:dyDescent="0.25">
      <c r="A2" s="28"/>
      <c r="B2" s="23"/>
      <c r="C2" s="23"/>
      <c r="D2" s="29"/>
      <c r="E2" s="31"/>
      <c r="F2" s="25"/>
      <c r="G2" s="26"/>
      <c r="H2" s="48"/>
      <c r="I2" s="54"/>
    </row>
    <row r="3" spans="1:9" s="27" customFormat="1" x14ac:dyDescent="0.25">
      <c r="A3" s="32" t="s">
        <v>19</v>
      </c>
      <c r="B3" s="33"/>
      <c r="C3" s="29" t="s">
        <v>112</v>
      </c>
      <c r="D3" s="29"/>
      <c r="E3" s="31"/>
      <c r="F3" s="34"/>
      <c r="G3" s="35"/>
      <c r="H3" s="48"/>
      <c r="I3" s="54"/>
    </row>
    <row r="4" spans="1:9" s="27" customFormat="1" x14ac:dyDescent="0.25">
      <c r="A4" s="38" t="s">
        <v>20</v>
      </c>
      <c r="B4" s="29"/>
      <c r="C4" s="29" t="s">
        <v>92</v>
      </c>
      <c r="D4" s="29"/>
      <c r="E4" s="31"/>
      <c r="F4" s="36"/>
      <c r="G4" s="37"/>
      <c r="H4" s="48"/>
      <c r="I4" s="54"/>
    </row>
    <row r="5" spans="1:9" x14ac:dyDescent="0.25">
      <c r="B5" s="39"/>
      <c r="C5" s="41" t="s">
        <v>21</v>
      </c>
      <c r="D5" s="30"/>
      <c r="E5" s="30"/>
      <c r="F5" s="29"/>
      <c r="G5" s="40"/>
    </row>
    <row r="7" spans="1:9" s="11" customFormat="1" ht="66.75" customHeight="1" x14ac:dyDescent="0.25">
      <c r="A7" s="1" t="s">
        <v>7</v>
      </c>
      <c r="B7" s="2" t="s">
        <v>5</v>
      </c>
      <c r="C7" s="2" t="s">
        <v>6</v>
      </c>
      <c r="D7" s="2" t="s">
        <v>4</v>
      </c>
      <c r="E7" s="2" t="s">
        <v>3</v>
      </c>
      <c r="F7" s="5" t="s">
        <v>2</v>
      </c>
      <c r="G7" s="2" t="s">
        <v>1</v>
      </c>
      <c r="H7" s="46" t="s">
        <v>0</v>
      </c>
      <c r="I7" s="50" t="s">
        <v>25</v>
      </c>
    </row>
    <row r="8" spans="1:9" s="43" customFormat="1" x14ac:dyDescent="0.25">
      <c r="A8" s="9"/>
      <c r="B8" s="9" t="s">
        <v>14</v>
      </c>
      <c r="C8" s="9" t="s">
        <v>14</v>
      </c>
      <c r="D8" s="44" t="s">
        <v>13</v>
      </c>
      <c r="E8" s="9" t="s">
        <v>14</v>
      </c>
      <c r="F8" s="9" t="s">
        <v>14</v>
      </c>
      <c r="G8" s="9" t="s">
        <v>14</v>
      </c>
      <c r="H8" s="47" t="s">
        <v>14</v>
      </c>
      <c r="I8" s="52" t="s">
        <v>26</v>
      </c>
    </row>
    <row r="9" spans="1:9" s="11" customFormat="1" ht="15.75" x14ac:dyDescent="0.25">
      <c r="A9" s="67" t="s">
        <v>27</v>
      </c>
      <c r="B9" s="68"/>
      <c r="C9" s="68"/>
      <c r="D9" s="68"/>
      <c r="E9" s="68"/>
      <c r="F9" s="68"/>
      <c r="G9" s="68"/>
      <c r="H9" s="68"/>
      <c r="I9" s="69"/>
    </row>
    <row r="10" spans="1:9" s="11" customFormat="1" x14ac:dyDescent="0.25">
      <c r="A10" s="3">
        <v>1</v>
      </c>
      <c r="B10" s="13"/>
      <c r="C10" s="13"/>
      <c r="D10" s="13"/>
      <c r="E10" s="13"/>
      <c r="F10" s="14"/>
      <c r="G10" s="13"/>
      <c r="H10" s="19"/>
      <c r="I10" s="51" t="s">
        <v>30</v>
      </c>
    </row>
    <row r="11" spans="1:9" s="11" customFormat="1" x14ac:dyDescent="0.25">
      <c r="A11" s="3">
        <v>2</v>
      </c>
      <c r="B11" s="13"/>
      <c r="C11" s="13"/>
      <c r="D11" s="13"/>
      <c r="E11" s="13"/>
      <c r="F11" s="14"/>
      <c r="G11" s="42"/>
      <c r="H11" s="19"/>
      <c r="I11" s="51" t="s">
        <v>30</v>
      </c>
    </row>
    <row r="12" spans="1:9" s="11" customFormat="1" x14ac:dyDescent="0.25">
      <c r="A12" s="3">
        <v>3</v>
      </c>
      <c r="B12" s="13"/>
      <c r="C12" s="13"/>
      <c r="D12" s="13"/>
      <c r="E12" s="13"/>
      <c r="F12" s="14"/>
      <c r="G12" s="13"/>
      <c r="H12" s="19"/>
      <c r="I12" s="51" t="s">
        <v>30</v>
      </c>
    </row>
    <row r="13" spans="1:9" s="11" customFormat="1" x14ac:dyDescent="0.25">
      <c r="A13" s="3">
        <v>4</v>
      </c>
      <c r="B13" s="13"/>
      <c r="C13" s="13"/>
      <c r="D13" s="13"/>
      <c r="E13" s="13"/>
      <c r="F13" s="14"/>
      <c r="G13" s="13"/>
      <c r="H13" s="19"/>
      <c r="I13" s="51" t="s">
        <v>30</v>
      </c>
    </row>
    <row r="14" spans="1:9" s="11" customFormat="1" x14ac:dyDescent="0.25">
      <c r="A14" s="3">
        <v>5</v>
      </c>
      <c r="B14" s="13"/>
      <c r="C14" s="13"/>
      <c r="D14" s="13"/>
      <c r="E14" s="13"/>
      <c r="F14" s="14"/>
      <c r="G14" s="13"/>
      <c r="H14" s="19"/>
      <c r="I14" s="51" t="s">
        <v>30</v>
      </c>
    </row>
    <row r="15" spans="1:9" s="11" customFormat="1" x14ac:dyDescent="0.25">
      <c r="A15" s="3">
        <v>6</v>
      </c>
      <c r="B15" s="13"/>
      <c r="C15" s="13"/>
      <c r="D15" s="13"/>
      <c r="E15" s="13"/>
      <c r="F15" s="14"/>
      <c r="G15" s="13"/>
      <c r="H15" s="19"/>
      <c r="I15" s="51" t="s">
        <v>30</v>
      </c>
    </row>
    <row r="16" spans="1:9" s="11" customFormat="1" x14ac:dyDescent="0.25">
      <c r="A16" s="3">
        <v>7</v>
      </c>
      <c r="B16" s="13"/>
      <c r="C16" s="13"/>
      <c r="D16" s="13"/>
      <c r="E16" s="13"/>
      <c r="F16" s="14"/>
      <c r="G16" s="13"/>
      <c r="H16" s="19"/>
      <c r="I16" s="51" t="s">
        <v>30</v>
      </c>
    </row>
    <row r="17" spans="1:9" s="11" customFormat="1" x14ac:dyDescent="0.25">
      <c r="A17" s="3">
        <v>8</v>
      </c>
      <c r="B17" s="13"/>
      <c r="C17" s="13"/>
      <c r="D17" s="13"/>
      <c r="E17" s="13"/>
      <c r="F17" s="14"/>
      <c r="G17" s="13"/>
      <c r="H17" s="19"/>
      <c r="I17" s="51" t="s">
        <v>30</v>
      </c>
    </row>
    <row r="18" spans="1:9" s="11" customFormat="1" x14ac:dyDescent="0.25">
      <c r="A18" s="3">
        <v>9</v>
      </c>
      <c r="B18" s="13"/>
      <c r="C18" s="13"/>
      <c r="D18" s="13"/>
      <c r="E18" s="13"/>
      <c r="F18" s="14"/>
      <c r="G18" s="13"/>
      <c r="H18" s="19"/>
      <c r="I18" s="51" t="s">
        <v>30</v>
      </c>
    </row>
    <row r="19" spans="1:9" s="11" customFormat="1" x14ac:dyDescent="0.25">
      <c r="A19" s="3">
        <v>10</v>
      </c>
      <c r="B19" s="13"/>
      <c r="C19" s="13"/>
      <c r="D19" s="13"/>
      <c r="E19" s="13"/>
      <c r="F19" s="14"/>
      <c r="G19" s="13"/>
      <c r="H19" s="19"/>
      <c r="I19" s="51" t="s">
        <v>30</v>
      </c>
    </row>
    <row r="20" spans="1:9" s="11" customFormat="1" x14ac:dyDescent="0.25">
      <c r="A20" s="3">
        <v>11</v>
      </c>
      <c r="B20" s="13"/>
      <c r="C20" s="13"/>
      <c r="D20" s="13"/>
      <c r="E20" s="13"/>
      <c r="F20" s="14"/>
      <c r="G20" s="13"/>
      <c r="H20" s="19"/>
      <c r="I20" s="51" t="s">
        <v>30</v>
      </c>
    </row>
    <row r="21" spans="1:9" s="11" customFormat="1" x14ac:dyDescent="0.25">
      <c r="A21" s="3"/>
      <c r="B21" s="13"/>
      <c r="C21" s="13"/>
      <c r="D21" s="13"/>
      <c r="E21" s="13"/>
      <c r="F21" s="14"/>
      <c r="G21" s="13"/>
      <c r="H21" s="19"/>
      <c r="I21" s="51"/>
    </row>
    <row r="22" spans="1:9" s="11" customFormat="1" ht="15.75" x14ac:dyDescent="0.25">
      <c r="A22" s="67" t="s">
        <v>28</v>
      </c>
      <c r="B22" s="68"/>
      <c r="C22" s="68"/>
      <c r="D22" s="68"/>
      <c r="E22" s="68"/>
      <c r="F22" s="68"/>
      <c r="G22" s="68"/>
      <c r="H22" s="68"/>
      <c r="I22" s="69"/>
    </row>
    <row r="23" spans="1:9" s="11" customFormat="1" x14ac:dyDescent="0.25">
      <c r="A23" s="3">
        <v>1</v>
      </c>
      <c r="B23" s="13" t="s">
        <v>55</v>
      </c>
      <c r="C23" s="13" t="s">
        <v>72</v>
      </c>
      <c r="D23" s="13" t="s">
        <v>10</v>
      </c>
      <c r="E23" s="13" t="s">
        <v>29</v>
      </c>
      <c r="F23" s="14" t="s">
        <v>92</v>
      </c>
      <c r="G23" s="13" t="s">
        <v>111</v>
      </c>
      <c r="H23" s="19">
        <v>16</v>
      </c>
      <c r="I23" s="51">
        <f>VLOOKUP(D23,sisend!$A$1:$C$10,3,0)*H23*1.338+H23*sisend!$C$12</f>
        <v>500.27520000000004</v>
      </c>
    </row>
    <row r="24" spans="1:9" s="11" customFormat="1" x14ac:dyDescent="0.25">
      <c r="A24" s="3">
        <v>2</v>
      </c>
      <c r="B24" s="13" t="s">
        <v>56</v>
      </c>
      <c r="C24" s="13" t="s">
        <v>73</v>
      </c>
      <c r="D24" s="13" t="s">
        <v>22</v>
      </c>
      <c r="E24" s="13" t="s">
        <v>29</v>
      </c>
      <c r="F24" s="14" t="s">
        <v>93</v>
      </c>
      <c r="G24" s="13" t="s">
        <v>111</v>
      </c>
      <c r="H24" s="19">
        <v>16</v>
      </c>
      <c r="I24" s="51">
        <f>VLOOKUP(D24,sisend!$A$1:$C$10,3,0)*H24*1.338+H24*sisend!$C$12</f>
        <v>457.88736</v>
      </c>
    </row>
    <row r="25" spans="1:9" s="11" customFormat="1" x14ac:dyDescent="0.25">
      <c r="A25" s="3">
        <v>3</v>
      </c>
      <c r="B25" s="13" t="s">
        <v>57</v>
      </c>
      <c r="C25" s="13" t="s">
        <v>74</v>
      </c>
      <c r="D25" s="13" t="s">
        <v>22</v>
      </c>
      <c r="E25" s="13" t="s">
        <v>29</v>
      </c>
      <c r="F25" s="14" t="s">
        <v>94</v>
      </c>
      <c r="G25" s="13" t="s">
        <v>111</v>
      </c>
      <c r="H25" s="19">
        <v>16</v>
      </c>
      <c r="I25" s="51">
        <f>VLOOKUP(D25,sisend!$A$1:$C$10,3,0)*H25*1.338+H25*sisend!$C$12</f>
        <v>457.88736</v>
      </c>
    </row>
    <row r="26" spans="1:9" s="11" customFormat="1" x14ac:dyDescent="0.25">
      <c r="A26" s="3">
        <v>4</v>
      </c>
      <c r="B26" s="13" t="s">
        <v>58</v>
      </c>
      <c r="C26" s="13" t="s">
        <v>75</v>
      </c>
      <c r="D26" s="13" t="s">
        <v>9</v>
      </c>
      <c r="E26" s="13" t="s">
        <v>29</v>
      </c>
      <c r="F26" s="14" t="s">
        <v>95</v>
      </c>
      <c r="G26" s="13" t="s">
        <v>111</v>
      </c>
      <c r="H26" s="19">
        <v>16</v>
      </c>
      <c r="I26" s="51">
        <f>VLOOKUP(D26,sisend!$A$1:$C$10,3,0)*H26*1.338+H26*sisend!$C$12</f>
        <v>500.27520000000004</v>
      </c>
    </row>
    <row r="27" spans="1:9" s="11" customFormat="1" x14ac:dyDescent="0.25">
      <c r="A27" s="3">
        <v>5</v>
      </c>
      <c r="B27" s="13" t="s">
        <v>90</v>
      </c>
      <c r="C27" s="13" t="s">
        <v>76</v>
      </c>
      <c r="D27" s="13" t="s">
        <v>10</v>
      </c>
      <c r="E27" s="13" t="s">
        <v>29</v>
      </c>
      <c r="F27" s="14" t="s">
        <v>96</v>
      </c>
      <c r="G27" s="13" t="s">
        <v>111</v>
      </c>
      <c r="H27" s="19">
        <v>16</v>
      </c>
      <c r="I27" s="51">
        <f>VLOOKUP(D27,sisend!$A$1:$C$10,3,0)*H27*1.338+H27*sisend!$C$12</f>
        <v>500.27520000000004</v>
      </c>
    </row>
    <row r="28" spans="1:9" s="11" customFormat="1" x14ac:dyDescent="0.25">
      <c r="A28" s="3">
        <v>6</v>
      </c>
      <c r="B28" s="13" t="s">
        <v>59</v>
      </c>
      <c r="C28" s="13" t="s">
        <v>77</v>
      </c>
      <c r="D28" s="13" t="s">
        <v>11</v>
      </c>
      <c r="E28" s="13" t="s">
        <v>29</v>
      </c>
      <c r="F28" s="14" t="s">
        <v>97</v>
      </c>
      <c r="G28" s="13" t="s">
        <v>111</v>
      </c>
      <c r="H28" s="19">
        <v>16</v>
      </c>
      <c r="I28" s="51">
        <f>VLOOKUP(D28,sisend!$A$1:$C$10,3,0)*H28*1.338+H28*sisend!$C$12</f>
        <v>448.89600000000002</v>
      </c>
    </row>
    <row r="29" spans="1:9" s="11" customFormat="1" x14ac:dyDescent="0.25">
      <c r="A29" s="3">
        <v>7</v>
      </c>
      <c r="B29" s="13" t="s">
        <v>60</v>
      </c>
      <c r="C29" s="13" t="s">
        <v>78</v>
      </c>
      <c r="D29" s="13" t="s">
        <v>11</v>
      </c>
      <c r="E29" s="13" t="s">
        <v>29</v>
      </c>
      <c r="F29" s="14" t="s">
        <v>98</v>
      </c>
      <c r="G29" s="13" t="s">
        <v>111</v>
      </c>
      <c r="H29" s="19">
        <v>16</v>
      </c>
      <c r="I29" s="51">
        <f>VLOOKUP(D29,sisend!$A$1:$C$10,3,0)*H29*1.338+H29*sisend!$C$12</f>
        <v>448.89600000000002</v>
      </c>
    </row>
    <row r="30" spans="1:9" s="11" customFormat="1" x14ac:dyDescent="0.25">
      <c r="A30" s="3">
        <v>8</v>
      </c>
      <c r="B30" s="13" t="s">
        <v>61</v>
      </c>
      <c r="C30" s="13" t="s">
        <v>79</v>
      </c>
      <c r="D30" s="13" t="s">
        <v>9</v>
      </c>
      <c r="E30" s="13" t="s">
        <v>29</v>
      </c>
      <c r="F30" s="14" t="s">
        <v>99</v>
      </c>
      <c r="G30" s="13" t="s">
        <v>111</v>
      </c>
      <c r="H30" s="19">
        <v>16</v>
      </c>
      <c r="I30" s="51">
        <f>VLOOKUP(D30,sisend!$A$1:$C$10,3,0)*H30*1.338+H30*sisend!$C$12</f>
        <v>500.27520000000004</v>
      </c>
    </row>
    <row r="31" spans="1:9" s="11" customFormat="1" x14ac:dyDescent="0.25">
      <c r="A31" s="3">
        <v>9</v>
      </c>
      <c r="B31" s="13" t="s">
        <v>62</v>
      </c>
      <c r="C31" s="13" t="s">
        <v>80</v>
      </c>
      <c r="D31" s="13" t="s">
        <v>22</v>
      </c>
      <c r="E31" s="13" t="s">
        <v>29</v>
      </c>
      <c r="F31" s="14" t="s">
        <v>100</v>
      </c>
      <c r="G31" s="13" t="s">
        <v>111</v>
      </c>
      <c r="H31" s="19">
        <v>16</v>
      </c>
      <c r="I31" s="51">
        <f>VLOOKUP(D31,sisend!$A$1:$C$10,3,0)*H31*1.338+H31*sisend!$C$12</f>
        <v>457.88736</v>
      </c>
    </row>
    <row r="32" spans="1:9" s="11" customFormat="1" x14ac:dyDescent="0.25">
      <c r="A32" s="3">
        <v>10</v>
      </c>
      <c r="B32" s="13" t="s">
        <v>91</v>
      </c>
      <c r="C32" s="13" t="s">
        <v>81</v>
      </c>
      <c r="D32" s="13" t="s">
        <v>11</v>
      </c>
      <c r="E32" s="13" t="s">
        <v>29</v>
      </c>
      <c r="F32" s="14" t="s">
        <v>101</v>
      </c>
      <c r="G32" s="13" t="s">
        <v>111</v>
      </c>
      <c r="H32" s="19">
        <v>16</v>
      </c>
      <c r="I32" s="51">
        <f>VLOOKUP(D32,sisend!$A$1:$C$10,3,0)*H32*1.338+H32*sisend!$C$12</f>
        <v>448.89600000000002</v>
      </c>
    </row>
    <row r="33" spans="1:17" s="11" customFormat="1" x14ac:dyDescent="0.25">
      <c r="A33" s="3">
        <v>11</v>
      </c>
      <c r="B33" s="13" t="s">
        <v>63</v>
      </c>
      <c r="C33" s="13" t="s">
        <v>82</v>
      </c>
      <c r="D33" s="13" t="s">
        <v>10</v>
      </c>
      <c r="E33" s="13" t="s">
        <v>29</v>
      </c>
      <c r="F33" s="14" t="s">
        <v>102</v>
      </c>
      <c r="G33" s="13" t="s">
        <v>111</v>
      </c>
      <c r="H33" s="19">
        <v>16</v>
      </c>
      <c r="I33" s="51">
        <f>VLOOKUP(D33,sisend!$A$1:$C$10,3,0)*H33*1.338+H33*sisend!$C$12</f>
        <v>500.27520000000004</v>
      </c>
    </row>
    <row r="34" spans="1:17" s="11" customFormat="1" x14ac:dyDescent="0.25">
      <c r="A34" s="3">
        <v>12</v>
      </c>
      <c r="B34" s="13" t="s">
        <v>64</v>
      </c>
      <c r="C34" s="13" t="s">
        <v>82</v>
      </c>
      <c r="D34" s="13" t="s">
        <v>11</v>
      </c>
      <c r="E34" s="13" t="s">
        <v>29</v>
      </c>
      <c r="F34" s="14" t="s">
        <v>103</v>
      </c>
      <c r="G34" s="13" t="s">
        <v>111</v>
      </c>
      <c r="H34" s="19">
        <v>16</v>
      </c>
      <c r="I34" s="51">
        <f>VLOOKUP(D34,sisend!$A$1:$C$10,3,0)*H34*1.338+H34*sisend!$C$12</f>
        <v>448.89600000000002</v>
      </c>
    </row>
    <row r="35" spans="1:17" s="11" customFormat="1" x14ac:dyDescent="0.25">
      <c r="A35" s="3">
        <v>13</v>
      </c>
      <c r="B35" s="13" t="s">
        <v>65</v>
      </c>
      <c r="C35" s="13" t="s">
        <v>83</v>
      </c>
      <c r="D35" s="13" t="s">
        <v>12</v>
      </c>
      <c r="E35" s="13" t="s">
        <v>29</v>
      </c>
      <c r="F35" s="14" t="s">
        <v>104</v>
      </c>
      <c r="G35" s="13" t="s">
        <v>111</v>
      </c>
      <c r="H35" s="19">
        <v>16</v>
      </c>
      <c r="I35" s="51">
        <f>VLOOKUP(D35,sisend!$A$1:$C$10,3,0)*H35*1.338+H35*sisend!$C$12</f>
        <v>773.01312000000007</v>
      </c>
    </row>
    <row r="36" spans="1:17" s="11" customFormat="1" x14ac:dyDescent="0.25">
      <c r="A36" s="3">
        <v>14</v>
      </c>
      <c r="B36" s="13" t="s">
        <v>66</v>
      </c>
      <c r="C36" s="13" t="s">
        <v>84</v>
      </c>
      <c r="D36" s="13" t="s">
        <v>10</v>
      </c>
      <c r="E36" s="13" t="s">
        <v>29</v>
      </c>
      <c r="F36" s="14" t="s">
        <v>105</v>
      </c>
      <c r="G36" s="13" t="s">
        <v>111</v>
      </c>
      <c r="H36" s="19">
        <v>16</v>
      </c>
      <c r="I36" s="51">
        <f>VLOOKUP(D36,sisend!$A$1:$C$10,3,0)*H36*1.338+H36*sisend!$C$12</f>
        <v>500.27520000000004</v>
      </c>
    </row>
    <row r="37" spans="1:17" s="11" customFormat="1" x14ac:dyDescent="0.25">
      <c r="A37" s="3">
        <v>15</v>
      </c>
      <c r="B37" s="13" t="s">
        <v>67</v>
      </c>
      <c r="C37" s="13" t="s">
        <v>85</v>
      </c>
      <c r="D37" s="13" t="s">
        <v>22</v>
      </c>
      <c r="E37" s="13" t="s">
        <v>29</v>
      </c>
      <c r="F37" s="14" t="s">
        <v>106</v>
      </c>
      <c r="G37" s="13" t="s">
        <v>111</v>
      </c>
      <c r="H37" s="19">
        <v>16</v>
      </c>
      <c r="I37" s="51">
        <f>VLOOKUP(D37,sisend!$A$1:$C$10,3,0)*H37*1.338+H37*sisend!$C$12</f>
        <v>457.88736</v>
      </c>
    </row>
    <row r="38" spans="1:17" s="11" customFormat="1" x14ac:dyDescent="0.25">
      <c r="A38" s="3">
        <v>16</v>
      </c>
      <c r="B38" s="13" t="s">
        <v>68</v>
      </c>
      <c r="C38" s="13" t="s">
        <v>86</v>
      </c>
      <c r="D38" s="13" t="s">
        <v>10</v>
      </c>
      <c r="E38" s="13" t="s">
        <v>29</v>
      </c>
      <c r="F38" s="14" t="s">
        <v>107</v>
      </c>
      <c r="G38" s="13" t="s">
        <v>111</v>
      </c>
      <c r="H38" s="19">
        <v>16</v>
      </c>
      <c r="I38" s="51">
        <f>VLOOKUP(D38,sisend!$A$1:$C$10,3,0)*H38*1.338+H38*sisend!$C$12</f>
        <v>500.27520000000004</v>
      </c>
    </row>
    <row r="39" spans="1:17" s="11" customFormat="1" x14ac:dyDescent="0.25">
      <c r="A39" s="3">
        <v>17</v>
      </c>
      <c r="B39" s="13" t="s">
        <v>69</v>
      </c>
      <c r="C39" s="13" t="s">
        <v>87</v>
      </c>
      <c r="D39" s="13" t="s">
        <v>9</v>
      </c>
      <c r="E39" s="13" t="s">
        <v>29</v>
      </c>
      <c r="F39" s="14" t="s">
        <v>108</v>
      </c>
      <c r="G39" s="13" t="s">
        <v>111</v>
      </c>
      <c r="H39" s="19">
        <v>16</v>
      </c>
      <c r="I39" s="51">
        <f>VLOOKUP(D39,sisend!$A$1:$C$10,3,0)*H39*1.338+H39*sisend!$C$12</f>
        <v>500.27520000000004</v>
      </c>
    </row>
    <row r="40" spans="1:17" s="11" customFormat="1" x14ac:dyDescent="0.25">
      <c r="A40" s="3">
        <v>18</v>
      </c>
      <c r="B40" s="13" t="s">
        <v>70</v>
      </c>
      <c r="C40" s="13" t="s">
        <v>88</v>
      </c>
      <c r="D40" s="13" t="s">
        <v>12</v>
      </c>
      <c r="E40" s="13" t="s">
        <v>29</v>
      </c>
      <c r="F40" s="14" t="s">
        <v>109</v>
      </c>
      <c r="G40" s="13" t="s">
        <v>111</v>
      </c>
      <c r="H40" s="19">
        <v>16</v>
      </c>
      <c r="I40" s="51">
        <f>VLOOKUP(D40,sisend!$A$1:$C$10,3,0)*H40*1.338+H40*sisend!$C$12</f>
        <v>773.01312000000007</v>
      </c>
    </row>
    <row r="41" spans="1:17" x14ac:dyDescent="0.25">
      <c r="A41" s="3">
        <v>19</v>
      </c>
      <c r="B41" s="4" t="s">
        <v>71</v>
      </c>
      <c r="C41" s="4" t="s">
        <v>89</v>
      </c>
      <c r="D41" s="13" t="s">
        <v>22</v>
      </c>
      <c r="E41" s="13" t="s">
        <v>29</v>
      </c>
      <c r="F41" s="14" t="s">
        <v>110</v>
      </c>
      <c r="G41" s="13" t="s">
        <v>111</v>
      </c>
      <c r="H41" s="19">
        <v>16</v>
      </c>
      <c r="I41" s="51">
        <f>VLOOKUP(D41,sisend!$A$1:$C$10,3,0)*H41*1.338+H41*sisend!$C$12</f>
        <v>457.88736</v>
      </c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3"/>
      <c r="B42" s="4"/>
      <c r="C42" s="4"/>
      <c r="D42" s="13"/>
      <c r="E42" s="4"/>
      <c r="F42" s="6"/>
      <c r="G42" s="4"/>
      <c r="H42" s="20"/>
      <c r="I42" s="53">
        <f>SUM(I23:I41)</f>
        <v>9633.2486400000016</v>
      </c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11"/>
      <c r="G43" s="16"/>
      <c r="H43" s="45"/>
    </row>
    <row r="44" spans="1:17" x14ac:dyDescent="0.25">
      <c r="A44" s="11"/>
      <c r="E44" s="17"/>
    </row>
    <row r="45" spans="1:17" x14ac:dyDescent="0.25">
      <c r="A45" s="12" t="s">
        <v>15</v>
      </c>
      <c r="C45" s="12" t="s">
        <v>113</v>
      </c>
    </row>
    <row r="46" spans="1:17" x14ac:dyDescent="0.25">
      <c r="A46" s="18" t="s">
        <v>16</v>
      </c>
      <c r="H46" s="10"/>
    </row>
    <row r="47" spans="1:17" x14ac:dyDescent="0.25">
      <c r="A47" s="12" t="s">
        <v>17</v>
      </c>
      <c r="C47" s="71">
        <v>45645</v>
      </c>
    </row>
  </sheetData>
  <mergeCells count="2">
    <mergeCell ref="A9:I9"/>
    <mergeCell ref="A22:I22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sisendid!$A$2:$A$9</xm:f>
          </x14:formula1>
          <xm:sqref>D10:D21 D23:D42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E2" sqref="E2:E20"/>
    </sheetView>
  </sheetViews>
  <sheetFormatPr defaultRowHeight="15" x14ac:dyDescent="0.25"/>
  <cols>
    <col min="2" max="2" width="46.28515625" bestFit="1" customWidth="1"/>
    <col min="3" max="3" width="19" bestFit="1" customWidth="1"/>
    <col min="4" max="4" width="19" customWidth="1"/>
    <col min="6" max="7" width="10.140625" bestFit="1" customWidth="1"/>
    <col min="8" max="8" width="10.140625" customWidth="1"/>
  </cols>
  <sheetData>
    <row r="2" spans="2:9" x14ac:dyDescent="0.25">
      <c r="B2" t="s">
        <v>35</v>
      </c>
      <c r="C2" t="s">
        <v>36</v>
      </c>
      <c r="D2" t="s">
        <v>55</v>
      </c>
      <c r="E2" t="s">
        <v>72</v>
      </c>
      <c r="F2" s="70">
        <v>45635</v>
      </c>
      <c r="G2" s="70">
        <v>45636</v>
      </c>
      <c r="H2" s="70"/>
      <c r="I2">
        <v>16</v>
      </c>
    </row>
    <row r="3" spans="2:9" x14ac:dyDescent="0.25">
      <c r="B3" t="s">
        <v>35</v>
      </c>
      <c r="C3" t="s">
        <v>37</v>
      </c>
      <c r="D3" t="s">
        <v>56</v>
      </c>
      <c r="E3" t="s">
        <v>73</v>
      </c>
      <c r="F3" s="70">
        <v>45635</v>
      </c>
      <c r="G3" s="70">
        <v>45636</v>
      </c>
      <c r="H3" s="70"/>
      <c r="I3">
        <v>16</v>
      </c>
    </row>
    <row r="4" spans="2:9" x14ac:dyDescent="0.25">
      <c r="B4" t="s">
        <v>35</v>
      </c>
      <c r="C4" t="s">
        <v>38</v>
      </c>
      <c r="D4" t="s">
        <v>57</v>
      </c>
      <c r="E4" t="s">
        <v>74</v>
      </c>
      <c r="F4" s="70">
        <v>45635</v>
      </c>
      <c r="G4" s="70">
        <v>45636</v>
      </c>
      <c r="H4" s="70"/>
      <c r="I4">
        <v>16</v>
      </c>
    </row>
    <row r="5" spans="2:9" x14ac:dyDescent="0.25">
      <c r="B5" t="s">
        <v>35</v>
      </c>
      <c r="C5" t="s">
        <v>39</v>
      </c>
      <c r="D5" t="s">
        <v>58</v>
      </c>
      <c r="E5" t="s">
        <v>75</v>
      </c>
      <c r="F5" s="70">
        <v>45635</v>
      </c>
      <c r="G5" s="70">
        <v>45636</v>
      </c>
      <c r="H5" s="70"/>
      <c r="I5">
        <v>16</v>
      </c>
    </row>
    <row r="6" spans="2:9" x14ac:dyDescent="0.25">
      <c r="B6" t="s">
        <v>35</v>
      </c>
      <c r="C6" t="s">
        <v>40</v>
      </c>
      <c r="D6" t="s">
        <v>90</v>
      </c>
      <c r="E6" t="s">
        <v>76</v>
      </c>
      <c r="F6" s="70">
        <v>45635</v>
      </c>
      <c r="G6" s="70">
        <v>45636</v>
      </c>
      <c r="H6" s="70"/>
      <c r="I6">
        <v>16</v>
      </c>
    </row>
    <row r="7" spans="2:9" x14ac:dyDescent="0.25">
      <c r="B7" t="s">
        <v>35</v>
      </c>
      <c r="C7" t="s">
        <v>41</v>
      </c>
      <c r="D7" t="s">
        <v>59</v>
      </c>
      <c r="E7" t="s">
        <v>77</v>
      </c>
      <c r="F7" s="70">
        <v>45635</v>
      </c>
      <c r="G7" s="70">
        <v>45636</v>
      </c>
      <c r="H7" s="70"/>
      <c r="I7">
        <v>16</v>
      </c>
    </row>
    <row r="8" spans="2:9" x14ac:dyDescent="0.25">
      <c r="B8" t="s">
        <v>35</v>
      </c>
      <c r="C8" t="s">
        <v>42</v>
      </c>
      <c r="D8" t="s">
        <v>60</v>
      </c>
      <c r="E8" t="s">
        <v>78</v>
      </c>
      <c r="F8" s="70">
        <v>45635</v>
      </c>
      <c r="G8" s="70">
        <v>45636</v>
      </c>
      <c r="H8" s="70"/>
      <c r="I8">
        <v>16</v>
      </c>
    </row>
    <row r="9" spans="2:9" x14ac:dyDescent="0.25">
      <c r="B9" t="s">
        <v>35</v>
      </c>
      <c r="C9" t="s">
        <v>43</v>
      </c>
      <c r="D9" t="s">
        <v>61</v>
      </c>
      <c r="E9" t="s">
        <v>79</v>
      </c>
      <c r="F9" s="70">
        <v>45635</v>
      </c>
      <c r="G9" s="70">
        <v>45636</v>
      </c>
      <c r="H9" s="70"/>
      <c r="I9">
        <v>16</v>
      </c>
    </row>
    <row r="10" spans="2:9" x14ac:dyDescent="0.25">
      <c r="B10" t="s">
        <v>35</v>
      </c>
      <c r="C10" t="s">
        <v>44</v>
      </c>
      <c r="D10" t="s">
        <v>62</v>
      </c>
      <c r="E10" t="s">
        <v>80</v>
      </c>
      <c r="F10" s="70">
        <v>45635</v>
      </c>
      <c r="G10" s="70">
        <v>45636</v>
      </c>
      <c r="H10" s="70"/>
      <c r="I10">
        <v>16</v>
      </c>
    </row>
    <row r="11" spans="2:9" x14ac:dyDescent="0.25">
      <c r="B11" t="s">
        <v>35</v>
      </c>
      <c r="C11" t="s">
        <v>45</v>
      </c>
      <c r="D11" t="s">
        <v>91</v>
      </c>
      <c r="E11" t="s">
        <v>81</v>
      </c>
      <c r="F11" s="70">
        <v>45635</v>
      </c>
      <c r="G11" s="70">
        <v>45636</v>
      </c>
      <c r="H11" s="70"/>
      <c r="I11">
        <v>16</v>
      </c>
    </row>
    <row r="12" spans="2:9" x14ac:dyDescent="0.25">
      <c r="B12" t="s">
        <v>35</v>
      </c>
      <c r="C12" t="s">
        <v>46</v>
      </c>
      <c r="D12" t="s">
        <v>63</v>
      </c>
      <c r="E12" t="s">
        <v>82</v>
      </c>
      <c r="F12" s="70">
        <v>45635</v>
      </c>
      <c r="G12" s="70">
        <v>45636</v>
      </c>
      <c r="H12" s="70"/>
      <c r="I12">
        <v>16</v>
      </c>
    </row>
    <row r="13" spans="2:9" x14ac:dyDescent="0.25">
      <c r="B13" t="s">
        <v>35</v>
      </c>
      <c r="C13" t="s">
        <v>47</v>
      </c>
      <c r="D13" t="s">
        <v>64</v>
      </c>
      <c r="E13" t="s">
        <v>82</v>
      </c>
      <c r="F13" s="70">
        <v>45635</v>
      </c>
      <c r="G13" s="70">
        <v>45636</v>
      </c>
      <c r="H13" s="70"/>
      <c r="I13">
        <v>16</v>
      </c>
    </row>
    <row r="14" spans="2:9" x14ac:dyDescent="0.25">
      <c r="B14" t="s">
        <v>35</v>
      </c>
      <c r="C14" t="s">
        <v>48</v>
      </c>
      <c r="D14" t="s">
        <v>65</v>
      </c>
      <c r="E14" t="s">
        <v>83</v>
      </c>
      <c r="F14" s="70">
        <v>45635</v>
      </c>
      <c r="G14" s="70">
        <v>45636</v>
      </c>
      <c r="H14" s="70"/>
      <c r="I14">
        <v>16</v>
      </c>
    </row>
    <row r="15" spans="2:9" x14ac:dyDescent="0.25">
      <c r="B15" t="s">
        <v>35</v>
      </c>
      <c r="C15" t="s">
        <v>49</v>
      </c>
      <c r="D15" t="s">
        <v>66</v>
      </c>
      <c r="E15" t="s">
        <v>84</v>
      </c>
      <c r="F15" s="70">
        <v>45635</v>
      </c>
      <c r="G15" s="70">
        <v>45636</v>
      </c>
      <c r="H15" s="70"/>
      <c r="I15">
        <v>16</v>
      </c>
    </row>
    <row r="16" spans="2:9" x14ac:dyDescent="0.25">
      <c r="B16" t="s">
        <v>35</v>
      </c>
      <c r="C16" t="s">
        <v>50</v>
      </c>
      <c r="D16" t="s">
        <v>67</v>
      </c>
      <c r="E16" t="s">
        <v>85</v>
      </c>
      <c r="F16" s="70">
        <v>45635</v>
      </c>
      <c r="G16" s="70">
        <v>45636</v>
      </c>
      <c r="H16" s="70"/>
      <c r="I16">
        <v>16</v>
      </c>
    </row>
    <row r="17" spans="2:9" x14ac:dyDescent="0.25">
      <c r="B17" t="s">
        <v>35</v>
      </c>
      <c r="C17" t="s">
        <v>51</v>
      </c>
      <c r="D17" t="s">
        <v>68</v>
      </c>
      <c r="E17" t="s">
        <v>86</v>
      </c>
      <c r="F17" s="70">
        <v>45635</v>
      </c>
      <c r="G17" s="70">
        <v>45636</v>
      </c>
      <c r="H17" s="70"/>
      <c r="I17">
        <v>16</v>
      </c>
    </row>
    <row r="18" spans="2:9" x14ac:dyDescent="0.25">
      <c r="B18" t="s">
        <v>35</v>
      </c>
      <c r="C18" t="s">
        <v>52</v>
      </c>
      <c r="D18" t="s">
        <v>69</v>
      </c>
      <c r="E18" t="s">
        <v>87</v>
      </c>
      <c r="F18" s="70">
        <v>45635</v>
      </c>
      <c r="G18" s="70">
        <v>45636</v>
      </c>
      <c r="H18" s="70"/>
      <c r="I18">
        <v>16</v>
      </c>
    </row>
    <row r="19" spans="2:9" x14ac:dyDescent="0.25">
      <c r="B19" t="s">
        <v>35</v>
      </c>
      <c r="C19" t="s">
        <v>53</v>
      </c>
      <c r="D19" t="s">
        <v>70</v>
      </c>
      <c r="E19" t="s">
        <v>88</v>
      </c>
      <c r="F19" s="70">
        <v>45635</v>
      </c>
      <c r="G19" s="70">
        <v>45636</v>
      </c>
      <c r="H19" s="70"/>
      <c r="I19">
        <v>16</v>
      </c>
    </row>
    <row r="20" spans="2:9" x14ac:dyDescent="0.25">
      <c r="B20" t="s">
        <v>35</v>
      </c>
      <c r="C20" t="s">
        <v>54</v>
      </c>
      <c r="D20" t="s">
        <v>71</v>
      </c>
      <c r="E20" t="s">
        <v>89</v>
      </c>
      <c r="F20" s="70">
        <v>45635</v>
      </c>
      <c r="G20" s="70">
        <v>45636</v>
      </c>
      <c r="H20" s="70"/>
      <c r="I20">
        <v>16</v>
      </c>
    </row>
  </sheetData>
  <pageMargins left="0.7" right="0.7" top="0.75" bottom="0.75" header="0.3" footer="0.3"/>
  <pageSetup paperSize="9" orientation="portrait" horizontalDpi="2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sisendid</vt:lpstr>
      <vt:lpstr>sisend</vt:lpstr>
      <vt:lpstr>koolitusaruanne alates 01.04.24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Margus Haiba - PERH</cp:lastModifiedBy>
  <dcterms:created xsi:type="dcterms:W3CDTF">2016-02-18T13:49:50Z</dcterms:created>
  <dcterms:modified xsi:type="dcterms:W3CDTF">2024-12-19T13:16:33Z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